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 pe C\anul 2019\"/>
    </mc:Choice>
  </mc:AlternateContent>
  <bookViews>
    <workbookView xWindow="0" yWindow="0" windowWidth="19200" windowHeight="11580"/>
  </bookViews>
  <sheets>
    <sheet name="varianta 1" sheetId="2" r:id="rId1"/>
  </sheets>
  <definedNames>
    <definedName name="_xlnm.Print_Area" localSheetId="0">'varianta 1'!$A$1:$Y$20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4" i="2" l="1"/>
  <c r="P8" i="2"/>
  <c r="P7" i="2"/>
  <c r="P6" i="2"/>
  <c r="P5" i="2"/>
  <c r="P4" i="2"/>
  <c r="O9" i="2"/>
  <c r="N4" i="2" l="1"/>
  <c r="N9" i="2" l="1"/>
  <c r="M4" i="2" l="1"/>
  <c r="M9" i="2"/>
  <c r="P51" i="2"/>
  <c r="L9" i="2" l="1"/>
  <c r="K9" i="2" l="1"/>
  <c r="P40" i="2" l="1"/>
  <c r="J9" i="2"/>
  <c r="I9" i="2" l="1"/>
  <c r="H9" i="2" l="1"/>
  <c r="P31" i="2" l="1"/>
  <c r="G9" i="2"/>
  <c r="F9" i="2" l="1"/>
  <c r="D9" i="2" l="1"/>
  <c r="P9" i="2" l="1"/>
  <c r="C4" i="2"/>
  <c r="P19" i="2" l="1"/>
  <c r="C9" i="2" l="1"/>
</calcChain>
</file>

<file path=xl/sharedStrings.xml><?xml version="1.0" encoding="utf-8"?>
<sst xmlns="http://schemas.openxmlformats.org/spreadsheetml/2006/main" count="75" uniqueCount="45">
  <si>
    <t>Spitalul Judetean de Urgenta Bistrita</t>
  </si>
  <si>
    <t>Denumire spital</t>
  </si>
  <si>
    <t>Spitalul Orășenesc Năsăud</t>
  </si>
  <si>
    <t>Spitalul Orășenesc Beclean</t>
  </si>
  <si>
    <t>SC Clinica Sanovil SRL</t>
  </si>
  <si>
    <t>Total</t>
  </si>
  <si>
    <t xml:space="preserve">Ianuarie </t>
  </si>
  <si>
    <t xml:space="preserve">*Nota </t>
  </si>
  <si>
    <t>S.C.Murivisan S.R.L.Centrul Medical Policlinica Nouă</t>
  </si>
  <si>
    <t xml:space="preserve">Total </t>
  </si>
  <si>
    <t xml:space="preserve"> </t>
  </si>
  <si>
    <t xml:space="preserve">   </t>
  </si>
  <si>
    <t>Regularizare an2017(perioada aprilie-decembrie)</t>
  </si>
  <si>
    <t xml:space="preserve">Spitalul Jud.de Urgență Bistrița     </t>
  </si>
  <si>
    <t>(lei)</t>
  </si>
  <si>
    <t xml:space="preserve">Spitalul Nasaud              </t>
  </si>
  <si>
    <t xml:space="preserve">Spitalul Beclean          </t>
  </si>
  <si>
    <t xml:space="preserve">Sc Clinica Sanovil SRL  </t>
  </si>
  <si>
    <t xml:space="preserve">Sc Murivisan SRL-Centrul Medical Policlinica Nouă  </t>
  </si>
  <si>
    <t xml:space="preserve">În luna ianuarie la Spitalul Jud.de Urgență Bistrița  se cuprinde si suma pentru ATI trim.IV2017:200588 lei </t>
  </si>
  <si>
    <t xml:space="preserve">În luna ianuarie se cuprinde si regularizarea anului 2017(perioada aprilie-decembrie):  </t>
  </si>
  <si>
    <t>Februarie</t>
  </si>
  <si>
    <t>Martie</t>
  </si>
  <si>
    <t>Aprilie</t>
  </si>
  <si>
    <t xml:space="preserve">În luna aprilie se cuprinde si regularizarea trim.I 2018:  </t>
  </si>
  <si>
    <t>Regularizare trim.I 2018</t>
  </si>
  <si>
    <t>Mai</t>
  </si>
  <si>
    <t>Iunie</t>
  </si>
  <si>
    <t>Iulie</t>
  </si>
  <si>
    <t xml:space="preserve">În luna iulie se cuprinde si regularizarea trim.II 2018:  </t>
  </si>
  <si>
    <t>Regularizare trim.II 2018</t>
  </si>
  <si>
    <t xml:space="preserve">În luna iulie la Spitalul Jud.de Urgență Bistrița  se cuprinde si suma pentru ATI : 176340 lei </t>
  </si>
  <si>
    <t>August</t>
  </si>
  <si>
    <t>Septembrie</t>
  </si>
  <si>
    <t xml:space="preserve">În luna octombrie se cuprinde si regularizarea trim.III 2018:  </t>
  </si>
  <si>
    <t>Regularizare trim.III 2018</t>
  </si>
  <si>
    <t xml:space="preserve">În luna octombrie la Spitalul Jud.de Urgență Bistrița  se cuprinde si suma pentru ATI : 176340 lei </t>
  </si>
  <si>
    <t>Octombrie</t>
  </si>
  <si>
    <t>Noiembrie</t>
  </si>
  <si>
    <t xml:space="preserve">În luna noiembrie la Spitalul Jud.de Urgență Bistrița  se cuprinde si suma pentru ATI : 250092 lei </t>
  </si>
  <si>
    <t>Situatia deconturilor aferente perioadei 01.01-31.12.2018 la furnizorii de servicii medicale spitalicești</t>
  </si>
  <si>
    <t>Decembrie</t>
  </si>
  <si>
    <t>Total ianuarie-decembrie 2018</t>
  </si>
  <si>
    <t xml:space="preserve">În luna decembrie se cuprinde si regularizarea trim.IV 2018:  </t>
  </si>
  <si>
    <t xml:space="preserve">Regularizare trim.IV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</si>
</sst>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Times New Roman"/>
      <family val="2"/>
    </font>
    <font>
      <sz val="16"/>
      <color theme="1"/>
      <name val="Times New Roman"/>
      <family val="2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" fontId="0" fillId="0" borderId="0" xfId="0" applyNumberFormat="1"/>
    <xf numFmtId="0" fontId="0" fillId="0" borderId="0" xfId="0" applyBorder="1"/>
    <xf numFmtId="0" fontId="0" fillId="0" borderId="0" xfId="0" applyFill="1" applyBorder="1" applyAlignment="1">
      <alignment horizontal="center" wrapText="1"/>
    </xf>
    <xf numFmtId="4" fontId="0" fillId="0" borderId="0" xfId="0" applyNumberFormat="1" applyBorder="1"/>
    <xf numFmtId="4" fontId="1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/>
    <xf numFmtId="0" fontId="6" fillId="0" borderId="0" xfId="0" applyFont="1"/>
    <xf numFmtId="0" fontId="6" fillId="0" borderId="0" xfId="0" applyFont="1" applyBorder="1"/>
    <xf numFmtId="4" fontId="6" fillId="0" borderId="0" xfId="0" applyNumberFormat="1" applyFont="1" applyBorder="1"/>
    <xf numFmtId="4" fontId="6" fillId="0" borderId="0" xfId="0" applyNumberFormat="1" applyFont="1"/>
    <xf numFmtId="0" fontId="3" fillId="0" borderId="3" xfId="0" applyFont="1" applyBorder="1" applyAlignment="1">
      <alignment wrapText="1"/>
    </xf>
    <xf numFmtId="0" fontId="7" fillId="0" borderId="0" xfId="0" applyFont="1"/>
    <xf numFmtId="0" fontId="3" fillId="0" borderId="6" xfId="0" applyFont="1" applyBorder="1" applyAlignment="1">
      <alignment wrapText="1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4" fontId="8" fillId="0" borderId="0" xfId="0" applyNumberFormat="1" applyFont="1" applyBorder="1"/>
    <xf numFmtId="4" fontId="4" fillId="0" borderId="0" xfId="0" applyNumberFormat="1" applyFont="1" applyBorder="1"/>
    <xf numFmtId="4" fontId="3" fillId="0" borderId="4" xfId="0" applyNumberFormat="1" applyFont="1" applyBorder="1"/>
    <xf numFmtId="4" fontId="3" fillId="0" borderId="7" xfId="0" applyNumberFormat="1" applyFont="1" applyBorder="1"/>
    <xf numFmtId="4" fontId="3" fillId="0" borderId="0" xfId="0" applyNumberFormat="1" applyFont="1" applyBorder="1"/>
    <xf numFmtId="0" fontId="7" fillId="0" borderId="0" xfId="0" applyFont="1" applyAlignment="1">
      <alignment wrapText="1"/>
    </xf>
    <xf numFmtId="0" fontId="0" fillId="0" borderId="8" xfId="0" applyBorder="1"/>
    <xf numFmtId="0" fontId="0" fillId="0" borderId="1" xfId="0" applyBorder="1" applyAlignment="1">
      <alignment wrapText="1"/>
    </xf>
    <xf numFmtId="0" fontId="0" fillId="0" borderId="9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wrapText="1"/>
    </xf>
    <xf numFmtId="0" fontId="3" fillId="0" borderId="5" xfId="0" applyFont="1" applyBorder="1"/>
    <xf numFmtId="0" fontId="0" fillId="0" borderId="10" xfId="0" applyBorder="1"/>
    <xf numFmtId="4" fontId="7" fillId="0" borderId="10" xfId="0" applyNumberFormat="1" applyFont="1" applyBorder="1"/>
    <xf numFmtId="0" fontId="0" fillId="0" borderId="11" xfId="0" applyBorder="1"/>
    <xf numFmtId="0" fontId="0" fillId="0" borderId="12" xfId="0" applyBorder="1"/>
    <xf numFmtId="0" fontId="3" fillId="0" borderId="13" xfId="0" applyFont="1" applyBorder="1" applyAlignment="1">
      <alignment horizontal="center"/>
    </xf>
    <xf numFmtId="4" fontId="3" fillId="0" borderId="14" xfId="0" applyNumberFormat="1" applyFont="1" applyBorder="1"/>
    <xf numFmtId="0" fontId="3" fillId="0" borderId="15" xfId="0" applyFont="1" applyBorder="1" applyAlignment="1">
      <alignment horizontal="center"/>
    </xf>
    <xf numFmtId="4" fontId="3" fillId="0" borderId="16" xfId="0" applyNumberFormat="1" applyFont="1" applyBorder="1"/>
    <xf numFmtId="4" fontId="4" fillId="0" borderId="17" xfId="0" applyNumberFormat="1" applyFont="1" applyBorder="1"/>
    <xf numFmtId="0" fontId="3" fillId="0" borderId="13" xfId="0" applyFont="1" applyBorder="1" applyAlignment="1">
      <alignment horizontal="center" wrapText="1"/>
    </xf>
    <xf numFmtId="4" fontId="3" fillId="0" borderId="18" xfId="0" applyNumberFormat="1" applyFont="1" applyBorder="1"/>
    <xf numFmtId="4" fontId="3" fillId="0" borderId="19" xfId="0" applyNumberFormat="1" applyFont="1" applyBorder="1"/>
    <xf numFmtId="0" fontId="4" fillId="0" borderId="20" xfId="0" applyFont="1" applyBorder="1" applyAlignment="1">
      <alignment horizontal="center"/>
    </xf>
    <xf numFmtId="4" fontId="4" fillId="0" borderId="21" xfId="0" applyNumberFormat="1" applyFont="1" applyBorder="1"/>
    <xf numFmtId="4" fontId="4" fillId="0" borderId="22" xfId="0" applyNumberFormat="1" applyFont="1" applyBorder="1"/>
    <xf numFmtId="4" fontId="4" fillId="0" borderId="2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B1:AM64"/>
  <sheetViews>
    <sheetView tabSelected="1" topLeftCell="J1" workbookViewId="0">
      <selection activeCell="O11" sqref="O11"/>
    </sheetView>
  </sheetViews>
  <sheetFormatPr defaultRowHeight="15.75" x14ac:dyDescent="0.25"/>
  <cols>
    <col min="2" max="2" width="31.75" customWidth="1"/>
    <col min="3" max="3" width="20.25" customWidth="1"/>
    <col min="4" max="4" width="17.25" customWidth="1"/>
    <col min="5" max="5" width="0.125" customWidth="1"/>
    <col min="6" max="7" width="19.125" customWidth="1"/>
    <col min="8" max="15" width="18.5" customWidth="1"/>
    <col min="16" max="16" width="19.625" customWidth="1"/>
    <col min="17" max="23" width="17.25" customWidth="1"/>
    <col min="24" max="24" width="19.75" customWidth="1"/>
    <col min="25" max="25" width="19" customWidth="1"/>
    <col min="26" max="26" width="17.375" customWidth="1"/>
    <col min="27" max="27" width="17.625" customWidth="1"/>
    <col min="28" max="28" width="18.25" customWidth="1"/>
    <col min="29" max="29" width="20.25" customWidth="1"/>
    <col min="30" max="32" width="17" customWidth="1"/>
    <col min="33" max="33" width="18.5" customWidth="1"/>
    <col min="34" max="34" width="17.375" customWidth="1"/>
    <col min="35" max="35" width="17" customWidth="1"/>
    <col min="36" max="36" width="18.875" customWidth="1"/>
    <col min="37" max="37" width="19.375" customWidth="1"/>
    <col min="38" max="38" width="19.125" customWidth="1"/>
  </cols>
  <sheetData>
    <row r="1" spans="2:39" ht="20.25" x14ac:dyDescent="0.3">
      <c r="B1" s="8" t="s">
        <v>40</v>
      </c>
      <c r="C1" s="8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2:39" ht="21" thickBot="1" x14ac:dyDescent="0.35">
      <c r="B2" s="9"/>
      <c r="C2" s="9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2:39" ht="56.25" customHeight="1" x14ac:dyDescent="0.3">
      <c r="B3" s="6" t="s">
        <v>1</v>
      </c>
      <c r="C3" s="7" t="s">
        <v>6</v>
      </c>
      <c r="D3" s="7" t="s">
        <v>21</v>
      </c>
      <c r="E3" s="17"/>
      <c r="F3" s="38" t="s">
        <v>22</v>
      </c>
      <c r="G3" s="40" t="s">
        <v>23</v>
      </c>
      <c r="H3" s="40" t="s">
        <v>26</v>
      </c>
      <c r="I3" s="38" t="s">
        <v>27</v>
      </c>
      <c r="J3" s="38" t="s">
        <v>28</v>
      </c>
      <c r="K3" s="38" t="s">
        <v>32</v>
      </c>
      <c r="L3" s="38" t="s">
        <v>33</v>
      </c>
      <c r="M3" s="38" t="s">
        <v>37</v>
      </c>
      <c r="N3" s="38" t="s">
        <v>38</v>
      </c>
      <c r="O3" s="38" t="s">
        <v>41</v>
      </c>
      <c r="P3" s="43" t="s">
        <v>42</v>
      </c>
      <c r="Q3" s="17"/>
      <c r="R3" s="17"/>
      <c r="S3" s="17"/>
      <c r="T3" s="17"/>
      <c r="U3" s="17"/>
      <c r="V3" s="17"/>
      <c r="W3" s="17"/>
      <c r="X3" s="17"/>
      <c r="Y3" s="18"/>
      <c r="Z3" s="17"/>
      <c r="AA3" s="17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3"/>
      <c r="AM3" s="2"/>
    </row>
    <row r="4" spans="2:39" ht="39.75" customHeight="1" x14ac:dyDescent="0.3">
      <c r="B4" s="13" t="s">
        <v>0</v>
      </c>
      <c r="C4" s="22">
        <f>4453735.62</f>
        <v>4453735.62</v>
      </c>
      <c r="D4" s="22">
        <v>4788085.54</v>
      </c>
      <c r="E4" s="24"/>
      <c r="F4" s="39">
        <v>4810924.87</v>
      </c>
      <c r="G4" s="41">
        <v>4756625.99</v>
      </c>
      <c r="H4" s="41">
        <v>4764048.9000000004</v>
      </c>
      <c r="I4" s="39">
        <v>5467070.2599999998</v>
      </c>
      <c r="J4" s="39">
        <v>5612114.8899999997</v>
      </c>
      <c r="K4" s="39">
        <v>5467676.5599999996</v>
      </c>
      <c r="L4" s="39">
        <v>4866803.32</v>
      </c>
      <c r="M4" s="39">
        <f>5523167.88+176340</f>
        <v>5699507.8799999999</v>
      </c>
      <c r="N4" s="39">
        <f>5449496.86+250092</f>
        <v>5699588.8600000003</v>
      </c>
      <c r="O4" s="39">
        <v>5357941.58</v>
      </c>
      <c r="P4" s="39">
        <f>C4+D4+F4+G4+H4+I4+J4+K4+L4+M4+N4+O4</f>
        <v>61744124.270000003</v>
      </c>
      <c r="Q4" s="24"/>
      <c r="R4" s="24"/>
      <c r="S4" s="24" t="s">
        <v>10</v>
      </c>
      <c r="T4" s="24"/>
      <c r="U4" s="24"/>
      <c r="V4" s="24"/>
      <c r="W4" s="24"/>
      <c r="X4" s="19"/>
      <c r="Y4" s="19"/>
      <c r="Z4" s="19"/>
      <c r="AA4" s="19"/>
      <c r="AB4" s="19"/>
      <c r="AC4" s="19"/>
      <c r="AD4" s="19"/>
      <c r="AE4" s="20"/>
      <c r="AF4" s="20"/>
      <c r="AG4" s="19"/>
      <c r="AH4" s="20"/>
      <c r="AI4" s="20"/>
      <c r="AJ4" s="20"/>
      <c r="AK4" s="19"/>
      <c r="AL4" s="4"/>
      <c r="AM4" s="2"/>
    </row>
    <row r="5" spans="2:39" ht="36.75" customHeight="1" x14ac:dyDescent="0.3">
      <c r="B5" s="13" t="s">
        <v>2</v>
      </c>
      <c r="C5" s="22">
        <v>719560.45</v>
      </c>
      <c r="D5" s="22">
        <v>729657.78</v>
      </c>
      <c r="E5" s="24"/>
      <c r="F5" s="39">
        <v>729728.06</v>
      </c>
      <c r="G5" s="41">
        <v>717666.74</v>
      </c>
      <c r="H5" s="41">
        <v>747163.51</v>
      </c>
      <c r="I5" s="39">
        <v>703651.1</v>
      </c>
      <c r="J5" s="39">
        <v>778808.63</v>
      </c>
      <c r="K5" s="39">
        <v>737099.49</v>
      </c>
      <c r="L5" s="39">
        <v>704487.55</v>
      </c>
      <c r="M5" s="39">
        <v>746979.67</v>
      </c>
      <c r="N5" s="39">
        <v>744722.45</v>
      </c>
      <c r="O5" s="39">
        <v>672419.09</v>
      </c>
      <c r="P5" s="39">
        <f>C5+D5+F5+G5+H5+I5+J5+K5+L5+M5+N5+O5</f>
        <v>8731944.5199999996</v>
      </c>
      <c r="Q5" s="24"/>
      <c r="R5" s="24"/>
      <c r="S5" s="24"/>
      <c r="T5" s="24"/>
      <c r="U5" s="24"/>
      <c r="V5" s="24"/>
      <c r="W5" s="24"/>
      <c r="X5" s="19"/>
      <c r="Y5" s="19"/>
      <c r="Z5" s="19"/>
      <c r="AA5" s="19"/>
      <c r="AB5" s="19"/>
      <c r="AC5" s="19"/>
      <c r="AD5" s="19"/>
      <c r="AE5" s="20"/>
      <c r="AF5" s="20"/>
      <c r="AG5" s="19"/>
      <c r="AH5" s="20"/>
      <c r="AI5" s="20"/>
      <c r="AJ5" s="20"/>
      <c r="AK5" s="19"/>
      <c r="AL5" s="4"/>
      <c r="AM5" s="2"/>
    </row>
    <row r="6" spans="2:39" ht="38.25" customHeight="1" x14ac:dyDescent="0.3">
      <c r="B6" s="13" t="s">
        <v>3</v>
      </c>
      <c r="C6" s="22">
        <v>749012</v>
      </c>
      <c r="D6" s="22">
        <v>759921.7</v>
      </c>
      <c r="E6" s="24"/>
      <c r="F6" s="39">
        <v>753979.43</v>
      </c>
      <c r="G6" s="41">
        <v>754825.77</v>
      </c>
      <c r="H6" s="41">
        <v>784610.78</v>
      </c>
      <c r="I6" s="39">
        <v>767508.55</v>
      </c>
      <c r="J6" s="39">
        <v>783925.42</v>
      </c>
      <c r="K6" s="39">
        <v>780423.24</v>
      </c>
      <c r="L6" s="39">
        <v>711760.8</v>
      </c>
      <c r="M6" s="39">
        <v>766342.51</v>
      </c>
      <c r="N6" s="39">
        <v>773175.17</v>
      </c>
      <c r="O6" s="39">
        <v>777338.07</v>
      </c>
      <c r="P6" s="39">
        <f>C6+D6+F6+G6+H6+I6+J6+K6+L6+M6+N6+O6</f>
        <v>9162823.4399999995</v>
      </c>
      <c r="Q6" s="24"/>
      <c r="R6" s="24"/>
      <c r="S6" s="24"/>
      <c r="T6" s="24"/>
      <c r="U6" s="24"/>
      <c r="V6" s="24"/>
      <c r="W6" s="24"/>
      <c r="X6" s="19"/>
      <c r="Y6" s="19"/>
      <c r="Z6" s="19"/>
      <c r="AA6" s="19"/>
      <c r="AB6" s="19"/>
      <c r="AC6" s="19"/>
      <c r="AD6" s="19"/>
      <c r="AE6" s="20"/>
      <c r="AF6" s="20"/>
      <c r="AG6" s="19"/>
      <c r="AH6" s="20"/>
      <c r="AI6" s="20"/>
      <c r="AJ6" s="20"/>
      <c r="AK6" s="19"/>
      <c r="AL6" s="4"/>
      <c r="AM6" s="2"/>
    </row>
    <row r="7" spans="2:39" ht="36.75" customHeight="1" x14ac:dyDescent="0.3">
      <c r="B7" s="13" t="s">
        <v>4</v>
      </c>
      <c r="C7" s="22">
        <v>477367.63</v>
      </c>
      <c r="D7" s="22">
        <v>498402.71</v>
      </c>
      <c r="E7" s="24"/>
      <c r="F7" s="39">
        <v>494004.38</v>
      </c>
      <c r="G7" s="41">
        <v>500603.66</v>
      </c>
      <c r="H7" s="41">
        <v>483905.02</v>
      </c>
      <c r="I7" s="39">
        <v>521091.2</v>
      </c>
      <c r="J7" s="39">
        <v>578077.26</v>
      </c>
      <c r="K7" s="39">
        <v>524814.9</v>
      </c>
      <c r="L7" s="39">
        <v>518052.42</v>
      </c>
      <c r="M7" s="39">
        <v>516922.31</v>
      </c>
      <c r="N7" s="39">
        <v>468600.92</v>
      </c>
      <c r="O7" s="39">
        <v>457996.36</v>
      </c>
      <c r="P7" s="39">
        <f>C7+D7+F7+G7+H7+I7+J7+K7+L7+M7+N7+O7</f>
        <v>6039838.7700000005</v>
      </c>
      <c r="Q7" s="24"/>
      <c r="R7" s="24"/>
      <c r="S7" s="24"/>
      <c r="T7" s="24"/>
      <c r="U7" s="24"/>
      <c r="V7" s="24"/>
      <c r="W7" s="24"/>
      <c r="X7" s="19"/>
      <c r="Y7" s="19"/>
      <c r="Z7" s="19"/>
      <c r="AA7" s="19"/>
      <c r="AB7" s="19"/>
      <c r="AC7" s="19"/>
      <c r="AD7" s="19"/>
      <c r="AE7" s="20"/>
      <c r="AF7" s="20"/>
      <c r="AG7" s="19"/>
      <c r="AH7" s="20"/>
      <c r="AI7" s="20"/>
      <c r="AJ7" s="20"/>
      <c r="AK7" s="19"/>
      <c r="AL7" s="4"/>
      <c r="AM7" s="2"/>
    </row>
    <row r="8" spans="2:39" ht="74.25" customHeight="1" thickBot="1" x14ac:dyDescent="0.35">
      <c r="B8" s="15" t="s">
        <v>8</v>
      </c>
      <c r="C8" s="23">
        <v>48683.77</v>
      </c>
      <c r="D8" s="23">
        <v>60305.42</v>
      </c>
      <c r="E8" s="24"/>
      <c r="F8" s="44">
        <v>56992.85</v>
      </c>
      <c r="G8" s="45">
        <v>60184.959999999999</v>
      </c>
      <c r="H8" s="45">
        <v>43312.75</v>
      </c>
      <c r="I8" s="44">
        <v>49895.44</v>
      </c>
      <c r="J8" s="44">
        <v>49844.41</v>
      </c>
      <c r="K8" s="44">
        <v>49828.66</v>
      </c>
      <c r="L8" s="44">
        <v>36954.83</v>
      </c>
      <c r="M8" s="44">
        <v>49714.14</v>
      </c>
      <c r="N8" s="44">
        <v>49929.34</v>
      </c>
      <c r="O8" s="44">
        <v>27340.51</v>
      </c>
      <c r="P8" s="39">
        <f>C8+D8+F8+G8+H8+I8+J8+K8+L8+M8+N8+O8</f>
        <v>582987.08000000007</v>
      </c>
      <c r="Q8" s="24"/>
      <c r="R8" s="24"/>
      <c r="S8" s="24"/>
      <c r="T8" s="24"/>
      <c r="U8" s="24"/>
      <c r="V8" s="24"/>
      <c r="W8" s="24"/>
      <c r="X8" s="19"/>
      <c r="Y8" s="19"/>
      <c r="Z8" s="19"/>
      <c r="AA8" s="19"/>
      <c r="AB8" s="19"/>
      <c r="AC8" s="19"/>
      <c r="AD8" s="19"/>
      <c r="AE8" s="20"/>
      <c r="AF8" s="20"/>
      <c r="AG8" s="19"/>
      <c r="AH8" s="20"/>
      <c r="AI8" s="20"/>
      <c r="AJ8" s="20"/>
      <c r="AK8" s="19"/>
      <c r="AL8" s="4"/>
      <c r="AM8" s="2"/>
    </row>
    <row r="9" spans="2:39" ht="23.25" thickBot="1" x14ac:dyDescent="0.35">
      <c r="B9" s="46" t="s">
        <v>5</v>
      </c>
      <c r="C9" s="47">
        <f t="shared" ref="C9:P9" si="0">SUM(C4:C8)</f>
        <v>6448359.4699999997</v>
      </c>
      <c r="D9" s="47">
        <f t="shared" si="0"/>
        <v>6836373.1500000004</v>
      </c>
      <c r="E9" s="48"/>
      <c r="F9" s="47">
        <f t="shared" si="0"/>
        <v>6845629.5899999989</v>
      </c>
      <c r="G9" s="49">
        <f t="shared" si="0"/>
        <v>6789907.1200000001</v>
      </c>
      <c r="H9" s="49">
        <f t="shared" si="0"/>
        <v>6823040.9600000009</v>
      </c>
      <c r="I9" s="42">
        <f t="shared" si="0"/>
        <v>7509216.5499999998</v>
      </c>
      <c r="J9" s="42">
        <f t="shared" si="0"/>
        <v>7802770.6099999994</v>
      </c>
      <c r="K9" s="42">
        <f t="shared" si="0"/>
        <v>7559842.8500000006</v>
      </c>
      <c r="L9" s="42">
        <f t="shared" si="0"/>
        <v>6838058.9199999999</v>
      </c>
      <c r="M9" s="42">
        <f t="shared" si="0"/>
        <v>7779466.5099999988</v>
      </c>
      <c r="N9" s="42">
        <f t="shared" si="0"/>
        <v>7736016.7400000002</v>
      </c>
      <c r="O9" s="42">
        <f t="shared" si="0"/>
        <v>7293035.6100000003</v>
      </c>
      <c r="P9" s="42">
        <f t="shared" si="0"/>
        <v>86261718.079999998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5"/>
      <c r="AM9" s="2"/>
    </row>
    <row r="10" spans="2:39" x14ac:dyDescent="0.25"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2:39" x14ac:dyDescent="0.25">
      <c r="C11" s="9" t="s">
        <v>7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 t="s">
        <v>10</v>
      </c>
      <c r="O11" s="10"/>
      <c r="P11" s="10" t="s">
        <v>10</v>
      </c>
      <c r="Q11" s="10"/>
      <c r="R11" s="10"/>
      <c r="S11" s="10"/>
      <c r="T11" s="10"/>
      <c r="U11" s="10"/>
      <c r="V11" s="10"/>
      <c r="W11" s="10"/>
      <c r="X11" s="10" t="s">
        <v>11</v>
      </c>
      <c r="Y11" s="11"/>
      <c r="Z11" s="10"/>
      <c r="AA11" s="10"/>
      <c r="AB11" s="10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2:39" x14ac:dyDescent="0.25">
      <c r="C12" s="14" t="s">
        <v>20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2"/>
      <c r="Z12" s="9"/>
      <c r="AA12" s="9"/>
      <c r="AB12" s="9"/>
    </row>
    <row r="13" spans="2:39" ht="48" thickBot="1" x14ac:dyDescent="0.3"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5" t="s">
        <v>12</v>
      </c>
      <c r="Q13" s="14" t="s">
        <v>14</v>
      </c>
      <c r="R13" s="14"/>
      <c r="S13" s="14"/>
      <c r="T13" s="14"/>
      <c r="U13" s="14"/>
      <c r="V13" s="14"/>
      <c r="W13" s="14"/>
      <c r="X13" s="14"/>
      <c r="Y13" s="12"/>
      <c r="Z13" s="9"/>
      <c r="AA13" s="9"/>
      <c r="AB13" s="9"/>
    </row>
    <row r="14" spans="2:39" ht="31.5" x14ac:dyDescent="0.25">
      <c r="D14" s="27" t="s">
        <v>13</v>
      </c>
      <c r="E14" s="28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29">
        <v>23196.33</v>
      </c>
      <c r="Y14" s="12"/>
    </row>
    <row r="15" spans="2:39" x14ac:dyDescent="0.25">
      <c r="D15" s="30" t="s">
        <v>15</v>
      </c>
      <c r="E15" s="26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1">
        <v>147319.32</v>
      </c>
      <c r="Y15" s="12"/>
    </row>
    <row r="16" spans="2:39" x14ac:dyDescent="0.25">
      <c r="D16" s="30" t="s">
        <v>16</v>
      </c>
      <c r="E16" s="26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1">
        <v>32716.06</v>
      </c>
      <c r="Y16" s="1"/>
    </row>
    <row r="17" spans="3:25" ht="31.5" x14ac:dyDescent="0.25">
      <c r="D17" s="32" t="s">
        <v>17</v>
      </c>
      <c r="E17" s="26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1">
        <v>70464.23</v>
      </c>
    </row>
    <row r="18" spans="3:25" ht="47.25" x14ac:dyDescent="0.25">
      <c r="D18" s="32" t="s">
        <v>18</v>
      </c>
      <c r="E18" s="2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1">
        <v>16486.95</v>
      </c>
    </row>
    <row r="19" spans="3:25" ht="19.5" thickBot="1" x14ac:dyDescent="0.35">
      <c r="D19" s="33" t="s">
        <v>9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>
        <f>SUM(P14:P18)</f>
        <v>290182.89</v>
      </c>
    </row>
    <row r="20" spans="3:25" x14ac:dyDescent="0.25"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3:25" x14ac:dyDescent="0.25"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3:25" x14ac:dyDescent="0.25">
      <c r="C22" s="14" t="s">
        <v>19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3:25" x14ac:dyDescent="0.25"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3:25" x14ac:dyDescent="0.25"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3:25" ht="32.25" thickBot="1" x14ac:dyDescent="0.3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25" t="s">
        <v>25</v>
      </c>
      <c r="Q25" s="14" t="s">
        <v>14</v>
      </c>
    </row>
    <row r="26" spans="3:25" ht="31.5" x14ac:dyDescent="0.25">
      <c r="D26" s="27" t="s">
        <v>13</v>
      </c>
      <c r="E26" s="28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29">
        <v>140363.32999999999</v>
      </c>
    </row>
    <row r="27" spans="3:25" x14ac:dyDescent="0.25">
      <c r="D27" s="30" t="s">
        <v>15</v>
      </c>
      <c r="E27" s="26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1">
        <v>414.93</v>
      </c>
    </row>
    <row r="28" spans="3:25" x14ac:dyDescent="0.25">
      <c r="D28" s="30" t="s">
        <v>16</v>
      </c>
      <c r="E28" s="2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1">
        <v>754.67</v>
      </c>
    </row>
    <row r="29" spans="3:25" ht="31.5" x14ac:dyDescent="0.25">
      <c r="D29" s="32" t="s">
        <v>17</v>
      </c>
      <c r="E29" s="26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1">
        <v>11653.71</v>
      </c>
    </row>
    <row r="30" spans="3:25" ht="47.25" x14ac:dyDescent="0.25">
      <c r="D30" s="32" t="s">
        <v>18</v>
      </c>
      <c r="E30" s="26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1">
        <v>7642.5</v>
      </c>
    </row>
    <row r="31" spans="3:25" ht="19.5" thickBot="1" x14ac:dyDescent="0.35">
      <c r="D31" s="33" t="s">
        <v>9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5">
        <f>SUM(P26:P30)</f>
        <v>160829.13999999998</v>
      </c>
    </row>
    <row r="33" spans="3:17" x14ac:dyDescent="0.25">
      <c r="C33" s="14" t="s">
        <v>29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3:17" ht="32.25" thickBot="1" x14ac:dyDescent="0.3"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25" t="s">
        <v>30</v>
      </c>
      <c r="Q34" s="14" t="s">
        <v>14</v>
      </c>
    </row>
    <row r="35" spans="3:17" ht="31.5" x14ac:dyDescent="0.25">
      <c r="D35" s="27" t="s">
        <v>13</v>
      </c>
      <c r="E35" s="28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29">
        <v>51309.56</v>
      </c>
    </row>
    <row r="36" spans="3:17" x14ac:dyDescent="0.25">
      <c r="D36" s="30" t="s">
        <v>15</v>
      </c>
      <c r="E36" s="26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1">
        <v>11453.88</v>
      </c>
    </row>
    <row r="37" spans="3:17" x14ac:dyDescent="0.25">
      <c r="D37" s="30" t="s">
        <v>16</v>
      </c>
      <c r="E37" s="26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1">
        <v>22035.68</v>
      </c>
    </row>
    <row r="38" spans="3:17" ht="31.5" x14ac:dyDescent="0.25">
      <c r="D38" s="32" t="s">
        <v>17</v>
      </c>
      <c r="E38" s="26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1">
        <v>46068.9</v>
      </c>
    </row>
    <row r="39" spans="3:17" ht="47.25" x14ac:dyDescent="0.25">
      <c r="D39" s="32" t="s">
        <v>18</v>
      </c>
      <c r="E39" s="2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1">
        <v>7821.86</v>
      </c>
    </row>
    <row r="40" spans="3:17" ht="19.5" thickBot="1" x14ac:dyDescent="0.35">
      <c r="D40" s="33" t="s">
        <v>9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5">
        <f>SUM(P35:P39)</f>
        <v>138689.87999999998</v>
      </c>
    </row>
    <row r="42" spans="3:17" x14ac:dyDescent="0.25">
      <c r="C42" s="14" t="s">
        <v>31</v>
      </c>
      <c r="D42" s="14"/>
      <c r="E42" s="14"/>
      <c r="F42" s="14"/>
      <c r="G42" s="14"/>
      <c r="H42" s="14"/>
      <c r="I42" s="9"/>
      <c r="J42" s="9"/>
      <c r="K42" s="9"/>
      <c r="L42" s="9"/>
      <c r="M42" s="9"/>
      <c r="N42" s="9"/>
      <c r="O42" s="9"/>
    </row>
    <row r="44" spans="3:17" x14ac:dyDescent="0.25">
      <c r="C44" s="14" t="s">
        <v>34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3:17" ht="32.25" thickBot="1" x14ac:dyDescent="0.3"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25" t="s">
        <v>35</v>
      </c>
      <c r="Q45" t="s">
        <v>14</v>
      </c>
    </row>
    <row r="46" spans="3:17" ht="31.5" x14ac:dyDescent="0.25">
      <c r="D46" s="27" t="s">
        <v>13</v>
      </c>
      <c r="E46" s="28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9">
        <v>909085.12</v>
      </c>
    </row>
    <row r="47" spans="3:17" x14ac:dyDescent="0.25">
      <c r="D47" s="30" t="s">
        <v>15</v>
      </c>
      <c r="E47" s="26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1">
        <v>38890.19</v>
      </c>
    </row>
    <row r="48" spans="3:17" x14ac:dyDescent="0.25">
      <c r="D48" s="30" t="s">
        <v>16</v>
      </c>
      <c r="E48" s="26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1">
        <v>72626.600000000006</v>
      </c>
    </row>
    <row r="49" spans="3:17" ht="31.5" x14ac:dyDescent="0.25">
      <c r="D49" s="32" t="s">
        <v>17</v>
      </c>
      <c r="E49" s="26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1">
        <v>1566.08</v>
      </c>
    </row>
    <row r="50" spans="3:17" ht="47.25" x14ac:dyDescent="0.25">
      <c r="D50" s="32" t="s">
        <v>18</v>
      </c>
      <c r="E50" s="26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1">
        <v>2860.71</v>
      </c>
    </row>
    <row r="51" spans="3:17" ht="19.5" thickBot="1" x14ac:dyDescent="0.35">
      <c r="D51" s="33" t="s">
        <v>9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5">
        <f>SUM(P46:P50)</f>
        <v>1025028.7</v>
      </c>
    </row>
    <row r="53" spans="3:17" x14ac:dyDescent="0.25">
      <c r="C53" s="14" t="s">
        <v>36</v>
      </c>
      <c r="D53" s="14"/>
      <c r="E53" s="14"/>
      <c r="F53" s="14"/>
      <c r="G53" s="14"/>
      <c r="H53" s="14"/>
      <c r="I53" s="9"/>
      <c r="J53" s="9"/>
      <c r="K53" s="9"/>
      <c r="L53" s="9"/>
      <c r="M53" s="9"/>
      <c r="N53" s="9"/>
      <c r="O53" s="9"/>
    </row>
    <row r="55" spans="3:17" x14ac:dyDescent="0.25">
      <c r="C55" s="14" t="s">
        <v>39</v>
      </c>
      <c r="D55" s="14"/>
      <c r="E55" s="14"/>
      <c r="F55" s="14"/>
      <c r="G55" s="14"/>
    </row>
    <row r="57" spans="3:17" x14ac:dyDescent="0.25">
      <c r="C57" s="14" t="s">
        <v>43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3:17" ht="32.25" thickBot="1" x14ac:dyDescent="0.3"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25" t="s">
        <v>44</v>
      </c>
      <c r="Q58" s="14" t="s">
        <v>14</v>
      </c>
    </row>
    <row r="59" spans="3:17" ht="31.5" x14ac:dyDescent="0.25">
      <c r="D59" s="27" t="s">
        <v>13</v>
      </c>
      <c r="E59" s="28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29">
        <v>551.28</v>
      </c>
    </row>
    <row r="60" spans="3:17" x14ac:dyDescent="0.25">
      <c r="D60" s="30" t="s">
        <v>15</v>
      </c>
      <c r="E60" s="26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1">
        <v>2342.7600000000002</v>
      </c>
    </row>
    <row r="61" spans="3:17" x14ac:dyDescent="0.25">
      <c r="D61" s="30" t="s">
        <v>16</v>
      </c>
      <c r="E61" s="26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1">
        <v>18660.8</v>
      </c>
    </row>
    <row r="62" spans="3:17" ht="31.5" x14ac:dyDescent="0.25">
      <c r="D62" s="32" t="s">
        <v>17</v>
      </c>
      <c r="E62" s="26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1">
        <v>5586.48</v>
      </c>
    </row>
    <row r="63" spans="3:17" ht="47.25" x14ac:dyDescent="0.25">
      <c r="D63" s="32" t="s">
        <v>18</v>
      </c>
      <c r="E63" s="26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1">
        <v>284.44</v>
      </c>
    </row>
    <row r="64" spans="3:17" ht="19.5" thickBot="1" x14ac:dyDescent="0.35">
      <c r="D64" s="33" t="s">
        <v>9</v>
      </c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5">
        <f>SUM(P59:P63)</f>
        <v>27425.759999999998</v>
      </c>
    </row>
  </sheetData>
  <pageMargins left="0" right="0" top="1" bottom="0.5" header="0.3" footer="0.3"/>
  <pageSetup paperSize="9" scale="3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varianta 1</vt:lpstr>
      <vt:lpstr>'varianta 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user4</cp:lastModifiedBy>
  <cp:lastPrinted>2018-09-13T11:28:50Z</cp:lastPrinted>
  <dcterms:created xsi:type="dcterms:W3CDTF">2015-03-09T07:32:22Z</dcterms:created>
  <dcterms:modified xsi:type="dcterms:W3CDTF">2019-01-11T06:59:51Z</dcterms:modified>
</cp:coreProperties>
</file>